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lystkom-my.sharepoint.com/personal/hans-peter_carlson_storuman_se/Documents/MidtSkandia/Årsmöte 2023/"/>
    </mc:Choice>
  </mc:AlternateContent>
  <xr:revisionPtr revIDLastSave="19" documentId="8_{64A7052C-3B1B-4D1D-931F-662626F34E0F}" xr6:coauthVersionLast="47" xr6:coauthVersionMax="47" xr10:uidLastSave="{BD585FDD-A553-4E7B-A502-E8CC4057585C}"/>
  <bookViews>
    <workbookView xWindow="-110" yWindow="-110" windowWidth="19420" windowHeight="10420" xr2:uid="{00000000-000D-0000-FFFF-FFFF00000000}"/>
  </bookViews>
  <sheets>
    <sheet name="avgiftsmode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38" i="1"/>
  <c r="F38" i="1" s="1"/>
  <c r="C31" i="1"/>
  <c r="E31" i="1" s="1"/>
  <c r="C32" i="1"/>
  <c r="F32" i="1" s="1"/>
  <c r="C33" i="1"/>
  <c r="F33" i="1" s="1"/>
  <c r="C34" i="1"/>
  <c r="F34" i="1" s="1"/>
  <c r="C35" i="1"/>
  <c r="D35" i="1" s="1"/>
  <c r="C30" i="1"/>
  <c r="E30" i="1" s="1"/>
  <c r="C27" i="1"/>
  <c r="F27" i="1" s="1"/>
  <c r="C21" i="1"/>
  <c r="E21" i="1" s="1"/>
  <c r="C22" i="1"/>
  <c r="E22" i="1" s="1"/>
  <c r="C23" i="1"/>
  <c r="D23" i="1" s="1"/>
  <c r="C24" i="1"/>
  <c r="E24" i="1" s="1"/>
  <c r="C20" i="1"/>
  <c r="F20" i="1" s="1"/>
  <c r="E13" i="1"/>
  <c r="F6" i="1"/>
  <c r="F8" i="1"/>
  <c r="F9" i="1"/>
  <c r="F11" i="1"/>
  <c r="F13" i="1"/>
  <c r="F14" i="1"/>
  <c r="F16" i="1"/>
  <c r="F17" i="1"/>
  <c r="F19" i="1"/>
  <c r="F26" i="1"/>
  <c r="F29" i="1"/>
  <c r="F37" i="1"/>
  <c r="F41" i="1"/>
  <c r="F42" i="1"/>
  <c r="E6" i="1"/>
  <c r="E8" i="1"/>
  <c r="E9" i="1"/>
  <c r="E11" i="1"/>
  <c r="E14" i="1"/>
  <c r="E16" i="1"/>
  <c r="E17" i="1"/>
  <c r="E19" i="1"/>
  <c r="E26" i="1"/>
  <c r="E29" i="1"/>
  <c r="E37" i="1"/>
  <c r="E41" i="1"/>
  <c r="E42" i="1"/>
  <c r="D6" i="1"/>
  <c r="D8" i="1"/>
  <c r="D9" i="1"/>
  <c r="D11" i="1"/>
  <c r="D13" i="1"/>
  <c r="D14" i="1"/>
  <c r="D16" i="1"/>
  <c r="D17" i="1"/>
  <c r="D19" i="1"/>
  <c r="D26" i="1"/>
  <c r="D29" i="1"/>
  <c r="D37" i="1"/>
  <c r="D41" i="1"/>
  <c r="D42" i="1"/>
  <c r="F5" i="1"/>
  <c r="E5" i="1"/>
  <c r="D5" i="1"/>
  <c r="F35" i="1" l="1"/>
  <c r="E35" i="1"/>
  <c r="D27" i="1"/>
  <c r="F22" i="1"/>
  <c r="F21" i="1"/>
  <c r="C47" i="1"/>
  <c r="F47" i="1" s="1"/>
  <c r="D20" i="1"/>
  <c r="E20" i="1"/>
  <c r="E27" i="1"/>
  <c r="F30" i="1"/>
  <c r="D21" i="1"/>
  <c r="D22" i="1"/>
  <c r="D30" i="1"/>
  <c r="E34" i="1"/>
  <c r="F31" i="1"/>
  <c r="D31" i="1"/>
  <c r="E32" i="1"/>
  <c r="D33" i="1"/>
  <c r="D32" i="1"/>
  <c r="E33" i="1"/>
  <c r="E38" i="1"/>
  <c r="D38" i="1"/>
  <c r="D34" i="1"/>
  <c r="F24" i="1"/>
  <c r="F45" i="1" s="1"/>
  <c r="D24" i="1"/>
  <c r="E23" i="1"/>
  <c r="F23" i="1"/>
  <c r="E45" i="1" l="1"/>
  <c r="E47" i="1"/>
  <c r="D45" i="1"/>
  <c r="D47" i="1"/>
</calcChain>
</file>

<file path=xl/sharedStrings.xml><?xml version="1.0" encoding="utf-8"?>
<sst xmlns="http://schemas.openxmlformats.org/spreadsheetml/2006/main" count="34" uniqueCount="34">
  <si>
    <t>Foretak/organisasjoner</t>
  </si>
  <si>
    <t>Fylkes-/länsorganisasjoner</t>
  </si>
  <si>
    <t>Nordland fylkeskommune</t>
  </si>
  <si>
    <t>Kommuner over 70 000 innbyggere</t>
  </si>
  <si>
    <t>Umeå kommun</t>
  </si>
  <si>
    <t>30 000 - 70 000 innbyggere</t>
  </si>
  <si>
    <t>20 001 - 30 000 innbyggere</t>
  </si>
  <si>
    <t>Rana kommune</t>
  </si>
  <si>
    <t>10 001 - 20 000 innbyggere</t>
  </si>
  <si>
    <t>Lycksele kommun</t>
  </si>
  <si>
    <t>5 001 - 10 000 innbyggere</t>
  </si>
  <si>
    <t>Alstahaug kommune</t>
  </si>
  <si>
    <t>Brønnøy kommune</t>
  </si>
  <si>
    <t>Storumans kommun</t>
  </si>
  <si>
    <t>Vindelns kommun</t>
  </si>
  <si>
    <t>Vännäs kommun</t>
  </si>
  <si>
    <t>3 001 - 5 000 innbyggere</t>
  </si>
  <si>
    <t>Hemnes kommune</t>
  </si>
  <si>
    <t>1 001 - 3 000 innbyggere</t>
  </si>
  <si>
    <t>Grane kommune</t>
  </si>
  <si>
    <t>Hattfjelldal kommune</t>
  </si>
  <si>
    <t>Lurøy kommune</t>
  </si>
  <si>
    <t>Nesna kommune</t>
  </si>
  <si>
    <t>Sømna kommune</t>
  </si>
  <si>
    <t>Dorotea kommun</t>
  </si>
  <si>
    <t>Under 1 000 innbyggere</t>
  </si>
  <si>
    <t>Vevelstad kommune</t>
  </si>
  <si>
    <t>Opp til 5 ansatte</t>
  </si>
  <si>
    <t>Flere enn 5 ansatte</t>
  </si>
  <si>
    <t>SUMMA:</t>
  </si>
  <si>
    <t>AVGIFTSMODELL MIDTSKANDIA</t>
  </si>
  <si>
    <t>Kontroll:</t>
  </si>
  <si>
    <t>(stadgarna säger max 3%)</t>
  </si>
  <si>
    <t>Region Västerbotten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</si>
</sst>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8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9" fontId="1" fillId="0" borderId="2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/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tabSelected="1" topLeftCell="A15" workbookViewId="0">
      <selection activeCell="B7" sqref="B7"/>
    </sheetView>
  </sheetViews>
  <sheetFormatPr defaultRowHeight="14.5" x14ac:dyDescent="0.35"/>
  <cols>
    <col min="1" max="1" width="1.81640625" bestFit="1" customWidth="1"/>
    <col min="2" max="2" width="36.36328125" customWidth="1"/>
    <col min="3" max="6" width="11.81640625" bestFit="1" customWidth="1"/>
  </cols>
  <sheetData>
    <row r="1" spans="2:6" x14ac:dyDescent="0.35">
      <c r="B1" s="2" t="s">
        <v>30</v>
      </c>
    </row>
    <row r="2" spans="2:6" x14ac:dyDescent="0.35">
      <c r="B2" s="2" t="s">
        <v>32</v>
      </c>
      <c r="D2" s="10"/>
      <c r="E2" s="10"/>
      <c r="F2" s="10"/>
    </row>
    <row r="3" spans="2:6" x14ac:dyDescent="0.35">
      <c r="B3" s="2"/>
      <c r="D3" s="20">
        <v>2024</v>
      </c>
      <c r="E3" s="21"/>
      <c r="F3" s="22"/>
    </row>
    <row r="4" spans="2:6" x14ac:dyDescent="0.35">
      <c r="B4" s="17" t="s">
        <v>1</v>
      </c>
      <c r="C4" s="11">
        <v>2023</v>
      </c>
      <c r="D4" s="12">
        <v>0.03</v>
      </c>
      <c r="E4" s="13">
        <v>0.02</v>
      </c>
      <c r="F4" s="14">
        <v>0.01</v>
      </c>
    </row>
    <row r="5" spans="2:6" x14ac:dyDescent="0.35">
      <c r="B5" s="18" t="s">
        <v>2</v>
      </c>
      <c r="C5" s="15">
        <v>312090</v>
      </c>
      <c r="D5" s="16">
        <f>1.03*C5</f>
        <v>321452.7</v>
      </c>
      <c r="E5" s="16">
        <f>1.02*C5</f>
        <v>318331.8</v>
      </c>
      <c r="F5" s="16">
        <f>1.01*C5</f>
        <v>315210.90000000002</v>
      </c>
    </row>
    <row r="6" spans="2:6" x14ac:dyDescent="0.35">
      <c r="B6" s="18" t="s">
        <v>33</v>
      </c>
      <c r="C6" s="15">
        <v>312090</v>
      </c>
      <c r="D6" s="16">
        <f t="shared" ref="D6:D42" si="0">1.03*C6</f>
        <v>321452.7</v>
      </c>
      <c r="E6" s="16">
        <f t="shared" ref="E6:E42" si="1">1.02*C6</f>
        <v>318331.8</v>
      </c>
      <c r="F6" s="16">
        <f t="shared" ref="F6:F42" si="2">1.01*C6</f>
        <v>315210.90000000002</v>
      </c>
    </row>
    <row r="7" spans="2:6" x14ac:dyDescent="0.35">
      <c r="B7" s="1"/>
      <c r="C7" s="1"/>
      <c r="D7" s="3"/>
      <c r="E7" s="3"/>
      <c r="F7" s="3"/>
    </row>
    <row r="8" spans="2:6" x14ac:dyDescent="0.35">
      <c r="B8" s="17" t="s">
        <v>3</v>
      </c>
      <c r="C8" s="19">
        <v>81960</v>
      </c>
      <c r="D8" s="3">
        <f t="shared" si="0"/>
        <v>84418.8</v>
      </c>
      <c r="E8" s="3">
        <f t="shared" si="1"/>
        <v>83599.199999999997</v>
      </c>
      <c r="F8" s="3">
        <f t="shared" si="2"/>
        <v>82779.600000000006</v>
      </c>
    </row>
    <row r="9" spans="2:6" x14ac:dyDescent="0.35">
      <c r="B9" s="18" t="s">
        <v>4</v>
      </c>
      <c r="C9" s="15">
        <v>81960</v>
      </c>
      <c r="D9" s="16">
        <f t="shared" si="0"/>
        <v>84418.8</v>
      </c>
      <c r="E9" s="16">
        <f t="shared" si="1"/>
        <v>83599.199999999997</v>
      </c>
      <c r="F9" s="16">
        <f t="shared" si="2"/>
        <v>82779.600000000006</v>
      </c>
    </row>
    <row r="10" spans="2:6" x14ac:dyDescent="0.35">
      <c r="B10" s="1"/>
      <c r="C10" s="1"/>
      <c r="D10" s="3"/>
      <c r="E10" s="3"/>
      <c r="F10" s="3"/>
    </row>
    <row r="11" spans="2:6" ht="15" thickBot="1" x14ac:dyDescent="0.4">
      <c r="B11" s="4" t="s">
        <v>5</v>
      </c>
      <c r="C11" s="5">
        <v>67910</v>
      </c>
      <c r="D11" s="6">
        <f t="shared" si="0"/>
        <v>69947.3</v>
      </c>
      <c r="E11" s="6">
        <f t="shared" si="1"/>
        <v>69268.2</v>
      </c>
      <c r="F11" s="6">
        <f t="shared" si="2"/>
        <v>68589.100000000006</v>
      </c>
    </row>
    <row r="12" spans="2:6" ht="15" thickTop="1" x14ac:dyDescent="0.35">
      <c r="B12" s="1"/>
      <c r="C12" s="1"/>
      <c r="D12" s="3"/>
      <c r="E12" s="3"/>
      <c r="F12" s="3"/>
    </row>
    <row r="13" spans="2:6" x14ac:dyDescent="0.35">
      <c r="B13" s="17" t="s">
        <v>6</v>
      </c>
      <c r="C13" s="19">
        <v>46834</v>
      </c>
      <c r="D13" s="3">
        <f t="shared" si="0"/>
        <v>48239.020000000004</v>
      </c>
      <c r="E13" s="3">
        <f>1.02*C13</f>
        <v>47770.68</v>
      </c>
      <c r="F13" s="3">
        <f t="shared" si="2"/>
        <v>47302.340000000004</v>
      </c>
    </row>
    <row r="14" spans="2:6" x14ac:dyDescent="0.35">
      <c r="B14" s="18" t="s">
        <v>7</v>
      </c>
      <c r="C14" s="15">
        <v>46834</v>
      </c>
      <c r="D14" s="16">
        <f t="shared" si="0"/>
        <v>48239.020000000004</v>
      </c>
      <c r="E14" s="16">
        <f t="shared" si="1"/>
        <v>47770.68</v>
      </c>
      <c r="F14" s="16">
        <f t="shared" si="2"/>
        <v>47302.340000000004</v>
      </c>
    </row>
    <row r="15" spans="2:6" x14ac:dyDescent="0.35">
      <c r="B15" s="1"/>
      <c r="C15" s="1"/>
      <c r="D15" s="3"/>
      <c r="E15" s="3"/>
      <c r="F15" s="3"/>
    </row>
    <row r="16" spans="2:6" x14ac:dyDescent="0.35">
      <c r="B16" s="17" t="s">
        <v>8</v>
      </c>
      <c r="C16" s="19">
        <v>25759</v>
      </c>
      <c r="D16" s="3">
        <f t="shared" si="0"/>
        <v>26531.77</v>
      </c>
      <c r="E16" s="3">
        <f t="shared" si="1"/>
        <v>26274.18</v>
      </c>
      <c r="F16" s="3">
        <f t="shared" si="2"/>
        <v>26016.59</v>
      </c>
    </row>
    <row r="17" spans="2:6" x14ac:dyDescent="0.35">
      <c r="B17" s="18" t="s">
        <v>9</v>
      </c>
      <c r="C17" s="15">
        <v>25759</v>
      </c>
      <c r="D17" s="16">
        <f t="shared" si="0"/>
        <v>26531.77</v>
      </c>
      <c r="E17" s="16">
        <f t="shared" si="1"/>
        <v>26274.18</v>
      </c>
      <c r="F17" s="16">
        <f t="shared" si="2"/>
        <v>26016.59</v>
      </c>
    </row>
    <row r="18" spans="2:6" x14ac:dyDescent="0.35">
      <c r="B18" s="1"/>
      <c r="C18" s="1"/>
      <c r="D18" s="3"/>
      <c r="E18" s="3"/>
      <c r="F18" s="3"/>
    </row>
    <row r="19" spans="2:6" x14ac:dyDescent="0.35">
      <c r="B19" s="17" t="s">
        <v>10</v>
      </c>
      <c r="C19" s="19">
        <v>17564</v>
      </c>
      <c r="D19" s="3">
        <f t="shared" si="0"/>
        <v>18090.920000000002</v>
      </c>
      <c r="E19" s="3">
        <f t="shared" si="1"/>
        <v>17915.28</v>
      </c>
      <c r="F19" s="3">
        <f t="shared" si="2"/>
        <v>17739.64</v>
      </c>
    </row>
    <row r="20" spans="2:6" x14ac:dyDescent="0.35">
      <c r="B20" s="18" t="s">
        <v>11</v>
      </c>
      <c r="C20" s="15">
        <f>$C$19</f>
        <v>17564</v>
      </c>
      <c r="D20" s="16">
        <f t="shared" si="0"/>
        <v>18090.920000000002</v>
      </c>
      <c r="E20" s="16">
        <f t="shared" si="1"/>
        <v>17915.28</v>
      </c>
      <c r="F20" s="16">
        <f t="shared" si="2"/>
        <v>17739.64</v>
      </c>
    </row>
    <row r="21" spans="2:6" x14ac:dyDescent="0.35">
      <c r="B21" s="18" t="s">
        <v>12</v>
      </c>
      <c r="C21" s="15">
        <f t="shared" ref="C21:C24" si="3">$C$19</f>
        <v>17564</v>
      </c>
      <c r="D21" s="16">
        <f t="shared" si="0"/>
        <v>18090.920000000002</v>
      </c>
      <c r="E21" s="16">
        <f t="shared" si="1"/>
        <v>17915.28</v>
      </c>
      <c r="F21" s="16">
        <f t="shared" si="2"/>
        <v>17739.64</v>
      </c>
    </row>
    <row r="22" spans="2:6" x14ac:dyDescent="0.35">
      <c r="B22" s="18" t="s">
        <v>13</v>
      </c>
      <c r="C22" s="15">
        <f t="shared" si="3"/>
        <v>17564</v>
      </c>
      <c r="D22" s="16">
        <f t="shared" si="0"/>
        <v>18090.920000000002</v>
      </c>
      <c r="E22" s="16">
        <f t="shared" si="1"/>
        <v>17915.28</v>
      </c>
      <c r="F22" s="16">
        <f t="shared" si="2"/>
        <v>17739.64</v>
      </c>
    </row>
    <row r="23" spans="2:6" x14ac:dyDescent="0.35">
      <c r="B23" s="18" t="s">
        <v>14</v>
      </c>
      <c r="C23" s="15">
        <f t="shared" si="3"/>
        <v>17564</v>
      </c>
      <c r="D23" s="16">
        <f t="shared" si="0"/>
        <v>18090.920000000002</v>
      </c>
      <c r="E23" s="16">
        <f t="shared" si="1"/>
        <v>17915.28</v>
      </c>
      <c r="F23" s="16">
        <f t="shared" si="2"/>
        <v>17739.64</v>
      </c>
    </row>
    <row r="24" spans="2:6" x14ac:dyDescent="0.35">
      <c r="B24" s="18" t="s">
        <v>15</v>
      </c>
      <c r="C24" s="15">
        <f t="shared" si="3"/>
        <v>17564</v>
      </c>
      <c r="D24" s="16">
        <f t="shared" si="0"/>
        <v>18090.920000000002</v>
      </c>
      <c r="E24" s="16">
        <f t="shared" si="1"/>
        <v>17915.28</v>
      </c>
      <c r="F24" s="16">
        <f t="shared" si="2"/>
        <v>17739.64</v>
      </c>
    </row>
    <row r="25" spans="2:6" x14ac:dyDescent="0.35">
      <c r="B25" s="1"/>
      <c r="C25" s="1"/>
      <c r="D25" s="3"/>
      <c r="E25" s="3"/>
      <c r="F25" s="3"/>
    </row>
    <row r="26" spans="2:6" x14ac:dyDescent="0.35">
      <c r="B26" s="17" t="s">
        <v>16</v>
      </c>
      <c r="C26" s="19">
        <v>11709</v>
      </c>
      <c r="D26" s="3">
        <f t="shared" si="0"/>
        <v>12060.27</v>
      </c>
      <c r="E26" s="3">
        <f t="shared" si="1"/>
        <v>11943.18</v>
      </c>
      <c r="F26" s="3">
        <f t="shared" si="2"/>
        <v>11826.09</v>
      </c>
    </row>
    <row r="27" spans="2:6" x14ac:dyDescent="0.35">
      <c r="B27" s="18" t="s">
        <v>17</v>
      </c>
      <c r="C27" s="15">
        <f>C26</f>
        <v>11709</v>
      </c>
      <c r="D27" s="16">
        <f t="shared" si="0"/>
        <v>12060.27</v>
      </c>
      <c r="E27" s="16">
        <f t="shared" si="1"/>
        <v>11943.18</v>
      </c>
      <c r="F27" s="16">
        <f t="shared" si="2"/>
        <v>11826.09</v>
      </c>
    </row>
    <row r="28" spans="2:6" x14ac:dyDescent="0.35">
      <c r="B28" s="1"/>
      <c r="C28" s="1"/>
      <c r="D28" s="3"/>
      <c r="E28" s="3"/>
      <c r="F28" s="3"/>
    </row>
    <row r="29" spans="2:6" x14ac:dyDescent="0.35">
      <c r="B29" s="17" t="s">
        <v>18</v>
      </c>
      <c r="C29" s="19">
        <v>8781</v>
      </c>
      <c r="D29" s="3">
        <f t="shared" si="0"/>
        <v>9044.43</v>
      </c>
      <c r="E29" s="3">
        <f t="shared" si="1"/>
        <v>8956.6200000000008</v>
      </c>
      <c r="F29" s="3">
        <f t="shared" si="2"/>
        <v>8868.81</v>
      </c>
    </row>
    <row r="30" spans="2:6" x14ac:dyDescent="0.35">
      <c r="B30" s="18" t="s">
        <v>19</v>
      </c>
      <c r="C30" s="15">
        <f>$C$29</f>
        <v>8781</v>
      </c>
      <c r="D30" s="16">
        <f t="shared" si="0"/>
        <v>9044.43</v>
      </c>
      <c r="E30" s="16">
        <f t="shared" si="1"/>
        <v>8956.6200000000008</v>
      </c>
      <c r="F30" s="16">
        <f t="shared" si="2"/>
        <v>8868.81</v>
      </c>
    </row>
    <row r="31" spans="2:6" x14ac:dyDescent="0.35">
      <c r="B31" s="18" t="s">
        <v>20</v>
      </c>
      <c r="C31" s="15">
        <f t="shared" ref="C31:C35" si="4">$C$29</f>
        <v>8781</v>
      </c>
      <c r="D31" s="16">
        <f t="shared" si="0"/>
        <v>9044.43</v>
      </c>
      <c r="E31" s="16">
        <f t="shared" si="1"/>
        <v>8956.6200000000008</v>
      </c>
      <c r="F31" s="16">
        <f t="shared" si="2"/>
        <v>8868.81</v>
      </c>
    </row>
    <row r="32" spans="2:6" x14ac:dyDescent="0.35">
      <c r="B32" s="18" t="s">
        <v>21</v>
      </c>
      <c r="C32" s="15">
        <f t="shared" si="4"/>
        <v>8781</v>
      </c>
      <c r="D32" s="16">
        <f t="shared" si="0"/>
        <v>9044.43</v>
      </c>
      <c r="E32" s="16">
        <f t="shared" si="1"/>
        <v>8956.6200000000008</v>
      </c>
      <c r="F32" s="16">
        <f t="shared" si="2"/>
        <v>8868.81</v>
      </c>
    </row>
    <row r="33" spans="2:6" x14ac:dyDescent="0.35">
      <c r="B33" s="18" t="s">
        <v>22</v>
      </c>
      <c r="C33" s="15">
        <f t="shared" si="4"/>
        <v>8781</v>
      </c>
      <c r="D33" s="16">
        <f t="shared" si="0"/>
        <v>9044.43</v>
      </c>
      <c r="E33" s="16">
        <f t="shared" si="1"/>
        <v>8956.6200000000008</v>
      </c>
      <c r="F33" s="16">
        <f t="shared" si="2"/>
        <v>8868.81</v>
      </c>
    </row>
    <row r="34" spans="2:6" x14ac:dyDescent="0.35">
      <c r="B34" s="18" t="s">
        <v>23</v>
      </c>
      <c r="C34" s="15">
        <f t="shared" si="4"/>
        <v>8781</v>
      </c>
      <c r="D34" s="16">
        <f t="shared" si="0"/>
        <v>9044.43</v>
      </c>
      <c r="E34" s="16">
        <f t="shared" si="1"/>
        <v>8956.6200000000008</v>
      </c>
      <c r="F34" s="16">
        <f t="shared" si="2"/>
        <v>8868.81</v>
      </c>
    </row>
    <row r="35" spans="2:6" x14ac:dyDescent="0.35">
      <c r="B35" s="18" t="s">
        <v>24</v>
      </c>
      <c r="C35" s="15">
        <f t="shared" si="4"/>
        <v>8781</v>
      </c>
      <c r="D35" s="16">
        <f t="shared" si="0"/>
        <v>9044.43</v>
      </c>
      <c r="E35" s="16">
        <f t="shared" si="1"/>
        <v>8956.6200000000008</v>
      </c>
      <c r="F35" s="16">
        <f t="shared" si="2"/>
        <v>8868.81</v>
      </c>
    </row>
    <row r="36" spans="2:6" x14ac:dyDescent="0.35">
      <c r="B36" s="1"/>
      <c r="C36" s="1"/>
      <c r="D36" s="3"/>
      <c r="E36" s="3"/>
      <c r="F36" s="3"/>
    </row>
    <row r="37" spans="2:6" x14ac:dyDescent="0.35">
      <c r="B37" s="17" t="s">
        <v>25</v>
      </c>
      <c r="C37" s="19">
        <v>5855</v>
      </c>
      <c r="D37" s="3">
        <f t="shared" si="0"/>
        <v>6030.6500000000005</v>
      </c>
      <c r="E37" s="3">
        <f t="shared" si="1"/>
        <v>5972.1</v>
      </c>
      <c r="F37" s="3">
        <f t="shared" si="2"/>
        <v>5913.55</v>
      </c>
    </row>
    <row r="38" spans="2:6" x14ac:dyDescent="0.35">
      <c r="B38" s="18" t="s">
        <v>26</v>
      </c>
      <c r="C38" s="15">
        <f>$C$37</f>
        <v>5855</v>
      </c>
      <c r="D38" s="16">
        <f t="shared" si="0"/>
        <v>6030.6500000000005</v>
      </c>
      <c r="E38" s="16">
        <f t="shared" si="1"/>
        <v>5972.1</v>
      </c>
      <c r="F38" s="16">
        <f t="shared" si="2"/>
        <v>5913.55</v>
      </c>
    </row>
    <row r="39" spans="2:6" x14ac:dyDescent="0.35">
      <c r="B39" s="1"/>
      <c r="C39" s="1"/>
      <c r="D39" s="3"/>
      <c r="E39" s="3"/>
      <c r="F39" s="3"/>
    </row>
    <row r="40" spans="2:6" x14ac:dyDescent="0.35">
      <c r="B40" s="17" t="s">
        <v>0</v>
      </c>
      <c r="C40" s="1"/>
      <c r="D40" s="3"/>
      <c r="E40" s="3"/>
      <c r="F40" s="3"/>
    </row>
    <row r="41" spans="2:6" x14ac:dyDescent="0.35">
      <c r="B41" s="18" t="s">
        <v>27</v>
      </c>
      <c r="C41" s="15">
        <v>2274</v>
      </c>
      <c r="D41" s="16">
        <f t="shared" si="0"/>
        <v>2342.2200000000003</v>
      </c>
      <c r="E41" s="16">
        <f t="shared" si="1"/>
        <v>2319.48</v>
      </c>
      <c r="F41" s="16">
        <f t="shared" si="2"/>
        <v>2296.7400000000002</v>
      </c>
    </row>
    <row r="42" spans="2:6" x14ac:dyDescent="0.35">
      <c r="B42" s="18" t="s">
        <v>28</v>
      </c>
      <c r="C42" s="15">
        <v>4547</v>
      </c>
      <c r="D42" s="16">
        <f t="shared" si="0"/>
        <v>4683.41</v>
      </c>
      <c r="E42" s="16">
        <f t="shared" si="1"/>
        <v>4637.9400000000005</v>
      </c>
      <c r="F42" s="16">
        <f t="shared" si="2"/>
        <v>4592.47</v>
      </c>
    </row>
    <row r="45" spans="2:6" ht="15" thickBot="1" x14ac:dyDescent="0.4">
      <c r="B45" s="7" t="s">
        <v>29</v>
      </c>
      <c r="C45" s="8">
        <f>C42+C41+C38+C35+C34+C33+C32+C31+C30+C27+C24+C23+C22+C21+C20+C17+C14+C9+C6+C5</f>
        <v>943624</v>
      </c>
      <c r="D45" s="8" t="e">
        <f>D42+D41+D38+#REF!+D35+D34+D33+D32+D31+D30+D27+D24+D23+D22+D21+D20+D17+D14+D9+D6+D5</f>
        <v>#REF!</v>
      </c>
      <c r="E45" s="8" t="e">
        <f>E42+E41+E38+#REF!+E35+E34+E33+E32+E31+E30+E27+E24+E23+E22+E21+E20+E17+E14+E9+E6+E5</f>
        <v>#REF!</v>
      </c>
      <c r="F45" s="8" t="e">
        <f>F42+F41+F38+#REF!+F35+F34+F33+F32+F31+F30+F27+F24+F23+F22+F21+F20+F17+F14+F9+F6+F5</f>
        <v>#REF!</v>
      </c>
    </row>
    <row r="46" spans="2:6" ht="15" thickTop="1" x14ac:dyDescent="0.35"/>
    <row r="47" spans="2:6" x14ac:dyDescent="0.35">
      <c r="B47" t="s">
        <v>31</v>
      </c>
      <c r="C47" s="9">
        <f>C45</f>
        <v>943624</v>
      </c>
      <c r="D47" s="9">
        <f>C47*1.03</f>
        <v>971932.72</v>
      </c>
      <c r="E47" s="9">
        <f>C47*1.02</f>
        <v>962496.48</v>
      </c>
      <c r="F47" s="9">
        <f>C47*1.01</f>
        <v>953060.24</v>
      </c>
    </row>
  </sheetData>
  <mergeCells count="1"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avgiftsmodell</vt:lpstr>
    </vt:vector>
  </TitlesOfParts>
  <Company>Storumans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Hans-Peter Carlson</dc:creator>
  <cp:lastModifiedBy>Hans-Peter Carlson</cp:lastModifiedBy>
  <cp:lastPrinted>2020-06-04T10:17:12Z</cp:lastPrinted>
  <dcterms:created xsi:type="dcterms:W3CDTF">2020-06-04T09:47:01Z</dcterms:created>
  <dcterms:modified xsi:type="dcterms:W3CDTF">2023-05-29T08:25:48Z</dcterms:modified>
</cp:coreProperties>
</file>